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21.2.210\ukewatasi\03 【総務係】\12_ 財政状況の公表【6月、12月】関係\令和８年度【6月、12月】\"/>
    </mc:Choice>
  </mc:AlternateContent>
  <xr:revisionPtr revIDLastSave="0" documentId="13_ncr:1_{ABC0AAEF-1E66-45A8-91F0-DB82A3ED694D}" xr6:coauthVersionLast="47" xr6:coauthVersionMax="47" xr10:uidLastSave="{00000000-0000-0000-0000-000000000000}"/>
  <bookViews>
    <workbookView xWindow="-120" yWindow="-120" windowWidth="20730" windowHeight="11760" activeTab="1" xr2:uid="{00000000-000D-0000-FFFF-FFFF00000000}"/>
  </bookViews>
  <sheets>
    <sheet name="第１表" sheetId="4" r:id="rId1"/>
    <sheet name="第２,３表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3" i="2" l="1"/>
  <c r="E7" i="4" l="1"/>
  <c r="D14" i="4"/>
  <c r="F14" i="4"/>
  <c r="C14" i="4"/>
  <c r="E13" i="4"/>
  <c r="E10" i="4"/>
  <c r="J7" i="2"/>
  <c r="E18" i="4" l="1"/>
  <c r="E19" i="4"/>
  <c r="E20" i="4"/>
  <c r="E21" i="4"/>
  <c r="E17" i="4"/>
  <c r="E8" i="4"/>
  <c r="E9" i="4"/>
  <c r="E11" i="4"/>
  <c r="E12" i="4"/>
  <c r="E14" i="4" l="1"/>
  <c r="L7" i="2"/>
  <c r="L22" i="2" l="1"/>
  <c r="L20" i="2"/>
  <c r="L21" i="2"/>
  <c r="L19" i="2"/>
  <c r="F22" i="4" l="1"/>
  <c r="D22" i="4"/>
  <c r="C22" i="4"/>
  <c r="E22" i="4" l="1"/>
</calcChain>
</file>

<file path=xl/sharedStrings.xml><?xml version="1.0" encoding="utf-8"?>
<sst xmlns="http://schemas.openxmlformats.org/spreadsheetml/2006/main" count="80" uniqueCount="60">
  <si>
    <t>（単位：円）</t>
  </si>
  <si>
    <t>款</t>
  </si>
  <si>
    <t>予　算　現　額</t>
  </si>
  <si>
    <t>収　入　済　額</t>
  </si>
  <si>
    <t>財産収入</t>
  </si>
  <si>
    <t>繰越金</t>
  </si>
  <si>
    <t>諸収入</t>
  </si>
  <si>
    <t>合　　　計</t>
  </si>
  <si>
    <t>支　出　済　額</t>
  </si>
  <si>
    <t>議会費</t>
  </si>
  <si>
    <t>総務費</t>
  </si>
  <si>
    <t>衛生費</t>
  </si>
  <si>
    <t>公債費</t>
  </si>
  <si>
    <t>予備費</t>
  </si>
  <si>
    <t>区分</t>
  </si>
  <si>
    <t>差引現在高</t>
  </si>
  <si>
    <t>計</t>
  </si>
  <si>
    <t>衛生債</t>
  </si>
  <si>
    <t>借　入　先</t>
  </si>
  <si>
    <t>借　入　金　額</t>
  </si>
  <si>
    <t>利　率（％）</t>
  </si>
  <si>
    <t>借入年月日</t>
  </si>
  <si>
    <t>償還年月日</t>
  </si>
  <si>
    <t>区　　分</t>
  </si>
  <si>
    <t>現　在　高</t>
  </si>
  <si>
    <t>基金</t>
  </si>
  <si>
    <t>特定目的基金</t>
  </si>
  <si>
    <t>前期現在高</t>
    <rPh sb="0" eb="2">
      <t>ゼンキ</t>
    </rPh>
    <rPh sb="2" eb="5">
      <t>ゲンザイダカ</t>
    </rPh>
    <phoneticPr fontId="4"/>
  </si>
  <si>
    <t>土地</t>
    <phoneticPr fontId="4"/>
  </si>
  <si>
    <t>建物</t>
    <phoneticPr fontId="4"/>
  </si>
  <si>
    <t>行政財産</t>
    <rPh sb="0" eb="2">
      <t>ギョウセイ</t>
    </rPh>
    <rPh sb="2" eb="4">
      <t>ザイサン</t>
    </rPh>
    <phoneticPr fontId="4"/>
  </si>
  <si>
    <t>普通財産</t>
    <rPh sb="0" eb="2">
      <t>フツウ</t>
    </rPh>
    <rPh sb="2" eb="4">
      <t>ザイサン</t>
    </rPh>
    <phoneticPr fontId="4"/>
  </si>
  <si>
    <t>増　　減</t>
    <rPh sb="0" eb="1">
      <t>ゾウ</t>
    </rPh>
    <rPh sb="3" eb="4">
      <t>ゲン</t>
    </rPh>
    <phoneticPr fontId="4"/>
  </si>
  <si>
    <t>歳　　　　　　入</t>
    <rPh sb="0" eb="1">
      <t>トシ</t>
    </rPh>
    <rPh sb="7" eb="8">
      <t>イリ</t>
    </rPh>
    <phoneticPr fontId="4"/>
  </si>
  <si>
    <t>分担金及び
負担金</t>
    <phoneticPr fontId="4"/>
  </si>
  <si>
    <t>使用料及び
手数料</t>
    <phoneticPr fontId="4"/>
  </si>
  <si>
    <t>歳　　　　　出</t>
    <rPh sb="6" eb="7">
      <t>シュツ</t>
    </rPh>
    <phoneticPr fontId="4"/>
  </si>
  <si>
    <t>利子</t>
    <phoneticPr fontId="4"/>
  </si>
  <si>
    <t>元金
（Ｃ）</t>
    <phoneticPr fontId="4"/>
  </si>
  <si>
    <t>上半期現在高（Ａ）</t>
    <rPh sb="0" eb="1">
      <t>ウエ</t>
    </rPh>
    <phoneticPr fontId="4"/>
  </si>
  <si>
    <t>Ａ＋Ｂ－Ｃ</t>
    <phoneticPr fontId="4"/>
  </si>
  <si>
    <t>第１表　一般会計歳入歳出予算執行状況</t>
    <phoneticPr fontId="4"/>
  </si>
  <si>
    <t>第２表　組合債及び一時借入金の現在高</t>
    <phoneticPr fontId="4"/>
  </si>
  <si>
    <t>第３表　財産状況</t>
    <phoneticPr fontId="4"/>
  </si>
  <si>
    <t>【　組合債　】</t>
    <phoneticPr fontId="4"/>
  </si>
  <si>
    <t>【　一時借入金　】</t>
    <phoneticPr fontId="4"/>
  </si>
  <si>
    <r>
      <t>ｍ</t>
    </r>
    <r>
      <rPr>
        <vertAlign val="superscript"/>
        <sz val="10"/>
        <rFont val="ＭＳ 明朝"/>
        <family val="1"/>
        <charset val="128"/>
      </rPr>
      <t>2</t>
    </r>
    <phoneticPr fontId="4"/>
  </si>
  <si>
    <t>※収入・支出済額の基準日は、令和７年３月３１日であり、出納閉鎖期間（４月１日から５月3１日までの間）の収入・支出は含まない。</t>
    <rPh sb="1" eb="3">
      <t>シュウニュウ</t>
    </rPh>
    <rPh sb="4" eb="6">
      <t>シシュツ</t>
    </rPh>
    <rPh sb="6" eb="8">
      <t>ズミガク</t>
    </rPh>
    <rPh sb="9" eb="12">
      <t>キジュンビ</t>
    </rPh>
    <rPh sb="14" eb="16">
      <t>レイワ</t>
    </rPh>
    <rPh sb="17" eb="18">
      <t>ネン</t>
    </rPh>
    <rPh sb="19" eb="20">
      <t>ツキ</t>
    </rPh>
    <rPh sb="22" eb="23">
      <t>ニチ</t>
    </rPh>
    <rPh sb="27" eb="29">
      <t>スイトウ</t>
    </rPh>
    <rPh sb="29" eb="31">
      <t>ヘイサ</t>
    </rPh>
    <rPh sb="31" eb="33">
      <t>キカン</t>
    </rPh>
    <rPh sb="35" eb="36">
      <t>ツキ</t>
    </rPh>
    <rPh sb="37" eb="38">
      <t>ヒ</t>
    </rPh>
    <rPh sb="41" eb="42">
      <t>ツキ</t>
    </rPh>
    <rPh sb="44" eb="45">
      <t>ヒ</t>
    </rPh>
    <rPh sb="48" eb="49">
      <t>カン</t>
    </rPh>
    <rPh sb="51" eb="53">
      <t>シュウニュウ</t>
    </rPh>
    <rPh sb="54" eb="56">
      <t>シシュツ</t>
    </rPh>
    <rPh sb="57" eb="58">
      <t>フク</t>
    </rPh>
    <phoneticPr fontId="4"/>
  </si>
  <si>
    <t>繰入金</t>
    <rPh sb="1" eb="2">
      <t>イ</t>
    </rPh>
    <phoneticPr fontId="4"/>
  </si>
  <si>
    <t>令和７年度山鹿植木広域行政事務組合財政状況</t>
    <rPh sb="0" eb="2">
      <t>レイワ</t>
    </rPh>
    <rPh sb="3" eb="4">
      <t>ネン</t>
    </rPh>
    <rPh sb="4" eb="5">
      <t>ド</t>
    </rPh>
    <phoneticPr fontId="4"/>
  </si>
  <si>
    <t>（令和８年３月３１日現在）</t>
    <rPh sb="1" eb="2">
      <t>レイ</t>
    </rPh>
    <rPh sb="2" eb="3">
      <t>ワ</t>
    </rPh>
    <rPh sb="4" eb="5">
      <t>ネン</t>
    </rPh>
    <rPh sb="5" eb="6">
      <t>ヘイネン</t>
    </rPh>
    <rPh sb="10" eb="12">
      <t>ゲンザイ</t>
    </rPh>
    <phoneticPr fontId="4"/>
  </si>
  <si>
    <t>令和７年度
上半期収入済額</t>
    <rPh sb="0" eb="2">
      <t>レイワ</t>
    </rPh>
    <rPh sb="3" eb="4">
      <t>ネン</t>
    </rPh>
    <rPh sb="4" eb="5">
      <t>ガンネン</t>
    </rPh>
    <rPh sb="6" eb="9">
      <t>カミハンキ</t>
    </rPh>
    <rPh sb="9" eb="11">
      <t>シュウニュウ</t>
    </rPh>
    <rPh sb="11" eb="12">
      <t>スミ</t>
    </rPh>
    <rPh sb="12" eb="13">
      <t>ガク</t>
    </rPh>
    <phoneticPr fontId="4"/>
  </si>
  <si>
    <t>令和７年度
下半期収入済額</t>
    <rPh sb="0" eb="2">
      <t>レイワ</t>
    </rPh>
    <rPh sb="3" eb="5">
      <t>ネンド</t>
    </rPh>
    <rPh sb="6" eb="9">
      <t>シモハンキ</t>
    </rPh>
    <rPh sb="9" eb="11">
      <t>シュウニュウ</t>
    </rPh>
    <rPh sb="11" eb="12">
      <t>ズ</t>
    </rPh>
    <rPh sb="12" eb="13">
      <t>ガク</t>
    </rPh>
    <phoneticPr fontId="4"/>
  </si>
  <si>
    <t>令和７年度
上半期支出済額</t>
    <rPh sb="0" eb="1">
      <t>レイ</t>
    </rPh>
    <rPh sb="1" eb="2">
      <t>ワ</t>
    </rPh>
    <rPh sb="3" eb="4">
      <t>ネン</t>
    </rPh>
    <rPh sb="4" eb="5">
      <t>ド</t>
    </rPh>
    <rPh sb="6" eb="9">
      <t>カミハンキ</t>
    </rPh>
    <rPh sb="9" eb="11">
      <t>シシュツ</t>
    </rPh>
    <rPh sb="11" eb="12">
      <t>スミ</t>
    </rPh>
    <rPh sb="12" eb="13">
      <t>ガク</t>
    </rPh>
    <phoneticPr fontId="4"/>
  </si>
  <si>
    <t>令和７年度
下半期支出済額</t>
    <rPh sb="0" eb="1">
      <t>レイ</t>
    </rPh>
    <rPh sb="1" eb="2">
      <t>ワ</t>
    </rPh>
    <rPh sb="3" eb="4">
      <t>ネン</t>
    </rPh>
    <rPh sb="4" eb="5">
      <t>ド</t>
    </rPh>
    <rPh sb="6" eb="9">
      <t>シモハンキ</t>
    </rPh>
    <rPh sb="9" eb="11">
      <t>シシュツ</t>
    </rPh>
    <rPh sb="11" eb="12">
      <t>ズ</t>
    </rPh>
    <rPh sb="12" eb="13">
      <t>ガク</t>
    </rPh>
    <phoneticPr fontId="4"/>
  </si>
  <si>
    <t>地方債</t>
    <rPh sb="0" eb="3">
      <t>チホウサイ</t>
    </rPh>
    <phoneticPr fontId="4"/>
  </si>
  <si>
    <t>令和７年度</t>
    <rPh sb="0" eb="2">
      <t>レイワ</t>
    </rPh>
    <phoneticPr fontId="4"/>
  </si>
  <si>
    <t>令和７年度下半期償還額</t>
    <rPh sb="0" eb="2">
      <t>レイワ</t>
    </rPh>
    <rPh sb="5" eb="6">
      <t>シモ</t>
    </rPh>
    <phoneticPr fontId="4"/>
  </si>
  <si>
    <t>下半期発行高（Ｂ）</t>
    <rPh sb="0" eb="1">
      <t>シタ</t>
    </rPh>
    <phoneticPr fontId="4"/>
  </si>
  <si>
    <t>円</t>
    <rPh sb="0" eb="1">
      <t>エン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</si>
</sst>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,##0.00_ &quot;㎡&quot;"/>
    <numFmt numFmtId="177" formatCode="#,##0.000&quot;㎡&quot;"/>
    <numFmt numFmtId="178" formatCode="#,##0&quot;円&quot;"/>
    <numFmt numFmtId="179" formatCode="#,##0_);[Red]\(#,##0\)"/>
    <numFmt numFmtId="180" formatCode="#,##0_ "/>
    <numFmt numFmtId="181" formatCode="#,##0;&quot;△ &quot;#,##0"/>
    <numFmt numFmtId="182" formatCode="#,##0.00;&quot;△ &quot;#,##0.00"/>
  </numFmts>
  <fonts count="1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Century"/>
      <family val="1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14"/>
      <name val="ＭＳ ゴシック"/>
      <family val="3"/>
      <charset val="128"/>
    </font>
    <font>
      <sz val="11"/>
      <name val="ＭＳ ゴシック"/>
      <family val="3"/>
      <charset val="128"/>
    </font>
    <font>
      <vertAlign val="superscript"/>
      <sz val="1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8">
    <xf numFmtId="0" fontId="0" fillId="0" borderId="0" xfId="0">
      <alignment vertical="center"/>
    </xf>
    <xf numFmtId="0" fontId="2" fillId="0" borderId="0" xfId="0" applyFont="1" applyAlignment="1">
      <alignment horizontal="justify" vertical="center"/>
    </xf>
    <xf numFmtId="0" fontId="5" fillId="0" borderId="0" xfId="0" applyFont="1">
      <alignment vertical="center"/>
    </xf>
    <xf numFmtId="0" fontId="3" fillId="0" borderId="0" xfId="0" applyFont="1" applyAlignment="1">
      <alignment horizontal="justify" vertical="center"/>
    </xf>
    <xf numFmtId="0" fontId="2" fillId="0" borderId="0" xfId="0" applyFont="1" applyAlignment="1">
      <alignment horizontal="righ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distributed" vertical="center" wrapText="1" indent="1"/>
    </xf>
    <xf numFmtId="0" fontId="1" fillId="0" borderId="0" xfId="0" applyFont="1">
      <alignment vertical="center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distributed" vertical="center" wrapText="1" indent="1"/>
    </xf>
    <xf numFmtId="179" fontId="6" fillId="0" borderId="1" xfId="1" applyNumberFormat="1" applyFont="1" applyBorder="1" applyAlignment="1">
      <alignment horizontal="right" vertical="center"/>
    </xf>
    <xf numFmtId="179" fontId="6" fillId="0" borderId="1" xfId="1" applyNumberFormat="1" applyFont="1" applyFill="1" applyBorder="1" applyAlignment="1">
      <alignment horizontal="right" vertical="center"/>
    </xf>
    <xf numFmtId="179" fontId="6" fillId="0" borderId="3" xfId="1" applyNumberFormat="1" applyFont="1" applyFill="1" applyBorder="1" applyAlignment="1">
      <alignment horizontal="right" vertical="center"/>
    </xf>
    <xf numFmtId="179" fontId="6" fillId="0" borderId="2" xfId="1" applyNumberFormat="1" applyFont="1" applyBorder="1" applyAlignment="1">
      <alignment horizontal="right" vertical="center"/>
    </xf>
    <xf numFmtId="179" fontId="6" fillId="0" borderId="2" xfId="1" applyNumberFormat="1" applyFont="1" applyFill="1" applyBorder="1" applyAlignment="1">
      <alignment horizontal="right" vertical="center"/>
    </xf>
    <xf numFmtId="0" fontId="2" fillId="0" borderId="17" xfId="0" applyFont="1" applyBorder="1">
      <alignment vertical="center"/>
    </xf>
    <xf numFmtId="177" fontId="7" fillId="0" borderId="13" xfId="0" applyNumberFormat="1" applyFont="1" applyBorder="1" applyAlignment="1">
      <alignment horizontal="center" vertical="center" wrapText="1"/>
    </xf>
    <xf numFmtId="176" fontId="7" fillId="0" borderId="10" xfId="0" applyNumberFormat="1" applyFont="1" applyBorder="1" applyAlignment="1">
      <alignment horizontal="center" vertical="center" wrapText="1"/>
    </xf>
    <xf numFmtId="177" fontId="7" fillId="0" borderId="18" xfId="0" applyNumberFormat="1" applyFont="1" applyBorder="1" applyAlignment="1">
      <alignment horizontal="center" vertical="center" wrapText="1"/>
    </xf>
    <xf numFmtId="178" fontId="7" fillId="0" borderId="4" xfId="0" applyNumberFormat="1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179" fontId="6" fillId="0" borderId="23" xfId="1" applyNumberFormat="1" applyFont="1" applyBorder="1" applyAlignment="1">
      <alignment horizontal="right" vertical="center"/>
    </xf>
    <xf numFmtId="179" fontId="6" fillId="0" borderId="24" xfId="1" applyNumberFormat="1" applyFont="1" applyBorder="1" applyAlignment="1">
      <alignment horizontal="right" vertical="center"/>
    </xf>
    <xf numFmtId="179" fontId="6" fillId="0" borderId="21" xfId="1" applyNumberFormat="1" applyFont="1" applyBorder="1" applyAlignment="1">
      <alignment horizontal="right" vertical="center"/>
    </xf>
    <xf numFmtId="0" fontId="2" fillId="0" borderId="25" xfId="0" applyFont="1" applyBorder="1" applyAlignment="1">
      <alignment horizontal="center" vertical="center" wrapText="1"/>
    </xf>
    <xf numFmtId="179" fontId="6" fillId="0" borderId="26" xfId="1" applyNumberFormat="1" applyFont="1" applyFill="1" applyBorder="1" applyAlignment="1">
      <alignment horizontal="right" vertical="center"/>
    </xf>
    <xf numFmtId="179" fontId="6" fillId="0" borderId="14" xfId="1" applyNumberFormat="1" applyFont="1" applyFill="1" applyBorder="1" applyAlignment="1">
      <alignment horizontal="right" vertical="center"/>
    </xf>
    <xf numFmtId="179" fontId="6" fillId="0" borderId="27" xfId="1" applyNumberFormat="1" applyFont="1" applyFill="1" applyBorder="1" applyAlignment="1">
      <alignment horizontal="right" vertical="center"/>
    </xf>
    <xf numFmtId="179" fontId="6" fillId="0" borderId="21" xfId="1" applyNumberFormat="1" applyFont="1" applyFill="1" applyBorder="1" applyAlignment="1">
      <alignment horizontal="right" vertical="center"/>
    </xf>
    <xf numFmtId="179" fontId="6" fillId="0" borderId="23" xfId="1" applyNumberFormat="1" applyFont="1" applyFill="1" applyBorder="1" applyAlignment="1">
      <alignment horizontal="right" vertical="center"/>
    </xf>
    <xf numFmtId="179" fontId="6" fillId="0" borderId="24" xfId="1" applyNumberFormat="1" applyFont="1" applyFill="1" applyBorder="1" applyAlignment="1">
      <alignment horizontal="right" vertical="center"/>
    </xf>
    <xf numFmtId="0" fontId="0" fillId="0" borderId="0" xfId="0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9" fillId="0" borderId="0" xfId="0" applyFont="1" applyAlignment="1">
      <alignment horizontal="left" vertical="center"/>
    </xf>
    <xf numFmtId="0" fontId="2" fillId="0" borderId="2" xfId="0" applyFont="1" applyBorder="1" applyAlignment="1">
      <alignment horizontal="center" vertical="center" textRotation="255" wrapText="1"/>
    </xf>
    <xf numFmtId="0" fontId="2" fillId="0" borderId="19" xfId="0" applyFont="1" applyBorder="1" applyAlignment="1">
      <alignment horizontal="center" vertical="center" textRotation="255" wrapText="1"/>
    </xf>
    <xf numFmtId="0" fontId="2" fillId="0" borderId="20" xfId="0" applyFont="1" applyBorder="1" applyAlignment="1">
      <alignment horizontal="center" vertical="center" textRotation="255" wrapText="1"/>
    </xf>
    <xf numFmtId="0" fontId="2" fillId="0" borderId="15" xfId="0" applyFont="1" applyBorder="1" applyAlignment="1">
      <alignment horizontal="center" vertical="center" textRotation="255" wrapText="1"/>
    </xf>
    <xf numFmtId="0" fontId="2" fillId="0" borderId="2" xfId="0" applyFont="1" applyBorder="1" applyAlignment="1">
      <alignment horizontal="center" vertical="distributed" textRotation="255" wrapText="1" indent="5"/>
    </xf>
    <xf numFmtId="0" fontId="2" fillId="0" borderId="19" xfId="0" applyFont="1" applyBorder="1" applyAlignment="1">
      <alignment horizontal="center" vertical="distributed" textRotation="255" wrapText="1" indent="5"/>
    </xf>
    <xf numFmtId="0" fontId="2" fillId="0" borderId="15" xfId="0" applyFont="1" applyBorder="1" applyAlignment="1">
      <alignment horizontal="center" vertical="distributed" textRotation="255" wrapText="1" indent="5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179" fontId="2" fillId="0" borderId="3" xfId="1" applyNumberFormat="1" applyFont="1" applyBorder="1" applyAlignment="1">
      <alignment horizontal="right" vertical="center"/>
    </xf>
    <xf numFmtId="179" fontId="2" fillId="0" borderId="4" xfId="1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distributed" vertical="center" wrapText="1" indent="1"/>
    </xf>
    <xf numFmtId="0" fontId="2" fillId="0" borderId="3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right" vertical="center"/>
    </xf>
    <xf numFmtId="179" fontId="2" fillId="0" borderId="3" xfId="0" applyNumberFormat="1" applyFont="1" applyBorder="1" applyAlignment="1">
      <alignment horizontal="right" vertical="center"/>
    </xf>
    <xf numFmtId="179" fontId="2" fillId="0" borderId="7" xfId="0" applyNumberFormat="1" applyFont="1" applyBorder="1" applyAlignment="1">
      <alignment horizontal="right" vertical="center"/>
    </xf>
    <xf numFmtId="179" fontId="2" fillId="0" borderId="4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 wrapText="1"/>
    </xf>
    <xf numFmtId="179" fontId="2" fillId="2" borderId="3" xfId="0" applyNumberFormat="1" applyFont="1" applyFill="1" applyBorder="1" applyAlignment="1">
      <alignment horizontal="right" vertical="center"/>
    </xf>
    <xf numFmtId="179" fontId="2" fillId="2" borderId="4" xfId="0" applyNumberFormat="1" applyFont="1" applyFill="1" applyBorder="1" applyAlignment="1">
      <alignment horizontal="right" vertical="center"/>
    </xf>
    <xf numFmtId="179" fontId="2" fillId="0" borderId="3" xfId="0" applyNumberFormat="1" applyFont="1" applyBorder="1" applyAlignment="1">
      <alignment horizontal="right" vertical="center" shrinkToFit="1"/>
    </xf>
    <xf numFmtId="179" fontId="2" fillId="0" borderId="4" xfId="0" applyNumberFormat="1" applyFont="1" applyBorder="1" applyAlignment="1">
      <alignment horizontal="right" vertical="center" shrinkToFi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182" fontId="2" fillId="0" borderId="8" xfId="0" applyNumberFormat="1" applyFont="1" applyBorder="1" applyAlignment="1">
      <alignment horizontal="right" vertical="center" wrapText="1"/>
    </xf>
    <xf numFmtId="182" fontId="2" fillId="0" borderId="9" xfId="0" applyNumberFormat="1" applyFont="1" applyBorder="1" applyAlignment="1">
      <alignment horizontal="right" vertical="center" wrapText="1"/>
    </xf>
    <xf numFmtId="182" fontId="2" fillId="0" borderId="11" xfId="0" applyNumberFormat="1" applyFont="1" applyBorder="1" applyAlignment="1">
      <alignment horizontal="right" vertical="center" wrapText="1"/>
    </xf>
    <xf numFmtId="182" fontId="2" fillId="0" borderId="12" xfId="0" applyNumberFormat="1" applyFont="1" applyBorder="1" applyAlignment="1">
      <alignment horizontal="right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81" fontId="2" fillId="0" borderId="3" xfId="0" applyNumberFormat="1" applyFont="1" applyBorder="1" applyAlignment="1">
      <alignment horizontal="right" vertical="center" wrapText="1"/>
    </xf>
    <xf numFmtId="181" fontId="2" fillId="0" borderId="7" xfId="0" applyNumberFormat="1" applyFont="1" applyBorder="1" applyAlignment="1">
      <alignment horizontal="righ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180" fontId="2" fillId="0" borderId="3" xfId="0" applyNumberFormat="1" applyFont="1" applyBorder="1" applyAlignment="1">
      <alignment horizontal="right" vertical="center" wrapText="1"/>
    </xf>
    <xf numFmtId="180" fontId="2" fillId="0" borderId="7" xfId="0" applyNumberFormat="1" applyFont="1" applyBorder="1" applyAlignment="1">
      <alignment horizontal="right" vertical="center" wrapText="1"/>
    </xf>
    <xf numFmtId="181" fontId="2" fillId="0" borderId="3" xfId="0" applyNumberFormat="1" applyFont="1" applyBorder="1" applyAlignment="1">
      <alignment horizontal="right" vertical="center" shrinkToFit="1"/>
    </xf>
    <xf numFmtId="181" fontId="2" fillId="0" borderId="7" xfId="0" applyNumberFormat="1" applyFont="1" applyBorder="1" applyAlignment="1">
      <alignment horizontal="right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66675</xdr:colOff>
      <xdr:row>11</xdr:row>
      <xdr:rowOff>104776</xdr:rowOff>
    </xdr:from>
    <xdr:to>
      <xdr:col>10</xdr:col>
      <xdr:colOff>276225</xdr:colOff>
      <xdr:row>11</xdr:row>
      <xdr:rowOff>485776</xdr:rowOff>
    </xdr:to>
    <xdr:sp macro="" textlink="">
      <xdr:nvSpPr>
        <xdr:cNvPr id="1027" name="Text Box 3">
          <a:extLst>
            <a:ext uri="{FF2B5EF4-FFF2-40B4-BE49-F238E27FC236}">
              <a16:creationId xmlns:a16="http://schemas.microsoft.com/office/drawing/2014/main" id="{00000000-0008-0000-0100-000003040000}"/>
            </a:ext>
          </a:extLst>
        </xdr:cNvPr>
        <xdr:cNvSpPr txBox="1">
          <a:spLocks noChangeArrowheads="1"/>
        </xdr:cNvSpPr>
      </xdr:nvSpPr>
      <xdr:spPr bwMode="auto">
        <a:xfrm>
          <a:off x="1447800" y="4352926"/>
          <a:ext cx="3781425" cy="3810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74295" tIns="8890" rIns="74295" bIns="8890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明朝"/>
              <a:ea typeface="ＭＳ 明朝"/>
            </a:rPr>
            <a:t>一　時　借　入　金　は　あ　り　ま　せ　ん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5"/>
  <sheetViews>
    <sheetView topLeftCell="A7" workbookViewId="0">
      <selection activeCell="F22" sqref="F22"/>
    </sheetView>
  </sheetViews>
  <sheetFormatPr defaultRowHeight="13.5"/>
  <cols>
    <col min="1" max="1" width="5" customWidth="1"/>
    <col min="2" max="6" width="17.25" customWidth="1"/>
    <col min="257" max="257" width="5" customWidth="1"/>
    <col min="258" max="262" width="17.25" customWidth="1"/>
    <col min="513" max="513" width="5" customWidth="1"/>
    <col min="514" max="518" width="17.25" customWidth="1"/>
    <col min="769" max="769" width="5" customWidth="1"/>
    <col min="770" max="774" width="17.25" customWidth="1"/>
    <col min="1025" max="1025" width="5" customWidth="1"/>
    <col min="1026" max="1030" width="17.25" customWidth="1"/>
    <col min="1281" max="1281" width="5" customWidth="1"/>
    <col min="1282" max="1286" width="17.25" customWidth="1"/>
    <col min="1537" max="1537" width="5" customWidth="1"/>
    <col min="1538" max="1542" width="17.25" customWidth="1"/>
    <col min="1793" max="1793" width="5" customWidth="1"/>
    <col min="1794" max="1798" width="17.25" customWidth="1"/>
    <col min="2049" max="2049" width="5" customWidth="1"/>
    <col min="2050" max="2054" width="17.25" customWidth="1"/>
    <col min="2305" max="2305" width="5" customWidth="1"/>
    <col min="2306" max="2310" width="17.25" customWidth="1"/>
    <col min="2561" max="2561" width="5" customWidth="1"/>
    <col min="2562" max="2566" width="17.25" customWidth="1"/>
    <col min="2817" max="2817" width="5" customWidth="1"/>
    <col min="2818" max="2822" width="17.25" customWidth="1"/>
    <col min="3073" max="3073" width="5" customWidth="1"/>
    <col min="3074" max="3078" width="17.25" customWidth="1"/>
    <col min="3329" max="3329" width="5" customWidth="1"/>
    <col min="3330" max="3334" width="17.25" customWidth="1"/>
    <col min="3585" max="3585" width="5" customWidth="1"/>
    <col min="3586" max="3590" width="17.25" customWidth="1"/>
    <col min="3841" max="3841" width="5" customWidth="1"/>
    <col min="3842" max="3846" width="17.25" customWidth="1"/>
    <col min="4097" max="4097" width="5" customWidth="1"/>
    <col min="4098" max="4102" width="17.25" customWidth="1"/>
    <col min="4353" max="4353" width="5" customWidth="1"/>
    <col min="4354" max="4358" width="17.25" customWidth="1"/>
    <col min="4609" max="4609" width="5" customWidth="1"/>
    <col min="4610" max="4614" width="17.25" customWidth="1"/>
    <col min="4865" max="4865" width="5" customWidth="1"/>
    <col min="4866" max="4870" width="17.25" customWidth="1"/>
    <col min="5121" max="5121" width="5" customWidth="1"/>
    <col min="5122" max="5126" width="17.25" customWidth="1"/>
    <col min="5377" max="5377" width="5" customWidth="1"/>
    <col min="5378" max="5382" width="17.25" customWidth="1"/>
    <col min="5633" max="5633" width="5" customWidth="1"/>
    <col min="5634" max="5638" width="17.25" customWidth="1"/>
    <col min="5889" max="5889" width="5" customWidth="1"/>
    <col min="5890" max="5894" width="17.25" customWidth="1"/>
    <col min="6145" max="6145" width="5" customWidth="1"/>
    <col min="6146" max="6150" width="17.25" customWidth="1"/>
    <col min="6401" max="6401" width="5" customWidth="1"/>
    <col min="6402" max="6406" width="17.25" customWidth="1"/>
    <col min="6657" max="6657" width="5" customWidth="1"/>
    <col min="6658" max="6662" width="17.25" customWidth="1"/>
    <col min="6913" max="6913" width="5" customWidth="1"/>
    <col min="6914" max="6918" width="17.25" customWidth="1"/>
    <col min="7169" max="7169" width="5" customWidth="1"/>
    <col min="7170" max="7174" width="17.25" customWidth="1"/>
    <col min="7425" max="7425" width="5" customWidth="1"/>
    <col min="7426" max="7430" width="17.25" customWidth="1"/>
    <col min="7681" max="7681" width="5" customWidth="1"/>
    <col min="7682" max="7686" width="17.25" customWidth="1"/>
    <col min="7937" max="7937" width="5" customWidth="1"/>
    <col min="7938" max="7942" width="17.25" customWidth="1"/>
    <col min="8193" max="8193" width="5" customWidth="1"/>
    <col min="8194" max="8198" width="17.25" customWidth="1"/>
    <col min="8449" max="8449" width="5" customWidth="1"/>
    <col min="8450" max="8454" width="17.25" customWidth="1"/>
    <col min="8705" max="8705" width="5" customWidth="1"/>
    <col min="8706" max="8710" width="17.25" customWidth="1"/>
    <col min="8961" max="8961" width="5" customWidth="1"/>
    <col min="8962" max="8966" width="17.25" customWidth="1"/>
    <col min="9217" max="9217" width="5" customWidth="1"/>
    <col min="9218" max="9222" width="17.25" customWidth="1"/>
    <col min="9473" max="9473" width="5" customWidth="1"/>
    <col min="9474" max="9478" width="17.25" customWidth="1"/>
    <col min="9729" max="9729" width="5" customWidth="1"/>
    <col min="9730" max="9734" width="17.25" customWidth="1"/>
    <col min="9985" max="9985" width="5" customWidth="1"/>
    <col min="9986" max="9990" width="17.25" customWidth="1"/>
    <col min="10241" max="10241" width="5" customWidth="1"/>
    <col min="10242" max="10246" width="17.25" customWidth="1"/>
    <col min="10497" max="10497" width="5" customWidth="1"/>
    <col min="10498" max="10502" width="17.25" customWidth="1"/>
    <col min="10753" max="10753" width="5" customWidth="1"/>
    <col min="10754" max="10758" width="17.25" customWidth="1"/>
    <col min="11009" max="11009" width="5" customWidth="1"/>
    <col min="11010" max="11014" width="17.25" customWidth="1"/>
    <col min="11265" max="11265" width="5" customWidth="1"/>
    <col min="11266" max="11270" width="17.25" customWidth="1"/>
    <col min="11521" max="11521" width="5" customWidth="1"/>
    <col min="11522" max="11526" width="17.25" customWidth="1"/>
    <col min="11777" max="11777" width="5" customWidth="1"/>
    <col min="11778" max="11782" width="17.25" customWidth="1"/>
    <col min="12033" max="12033" width="5" customWidth="1"/>
    <col min="12034" max="12038" width="17.25" customWidth="1"/>
    <col min="12289" max="12289" width="5" customWidth="1"/>
    <col min="12290" max="12294" width="17.25" customWidth="1"/>
    <col min="12545" max="12545" width="5" customWidth="1"/>
    <col min="12546" max="12550" width="17.25" customWidth="1"/>
    <col min="12801" max="12801" width="5" customWidth="1"/>
    <col min="12802" max="12806" width="17.25" customWidth="1"/>
    <col min="13057" max="13057" width="5" customWidth="1"/>
    <col min="13058" max="13062" width="17.25" customWidth="1"/>
    <col min="13313" max="13313" width="5" customWidth="1"/>
    <col min="13314" max="13318" width="17.25" customWidth="1"/>
    <col min="13569" max="13569" width="5" customWidth="1"/>
    <col min="13570" max="13574" width="17.25" customWidth="1"/>
    <col min="13825" max="13825" width="5" customWidth="1"/>
    <col min="13826" max="13830" width="17.25" customWidth="1"/>
    <col min="14081" max="14081" width="5" customWidth="1"/>
    <col min="14082" max="14086" width="17.25" customWidth="1"/>
    <col min="14337" max="14337" width="5" customWidth="1"/>
    <col min="14338" max="14342" width="17.25" customWidth="1"/>
    <col min="14593" max="14593" width="5" customWidth="1"/>
    <col min="14594" max="14598" width="17.25" customWidth="1"/>
    <col min="14849" max="14849" width="5" customWidth="1"/>
    <col min="14850" max="14854" width="17.25" customWidth="1"/>
    <col min="15105" max="15105" width="5" customWidth="1"/>
    <col min="15106" max="15110" width="17.25" customWidth="1"/>
    <col min="15361" max="15361" width="5" customWidth="1"/>
    <col min="15362" max="15366" width="17.25" customWidth="1"/>
    <col min="15617" max="15617" width="5" customWidth="1"/>
    <col min="15618" max="15622" width="17.25" customWidth="1"/>
    <col min="15873" max="15873" width="5" customWidth="1"/>
    <col min="15874" max="15878" width="17.25" customWidth="1"/>
    <col min="16129" max="16129" width="5" customWidth="1"/>
    <col min="16130" max="16134" width="17.25" customWidth="1"/>
  </cols>
  <sheetData>
    <row r="1" spans="1:6" ht="27" customHeight="1">
      <c r="A1" s="35" t="s">
        <v>49</v>
      </c>
      <c r="B1" s="35"/>
      <c r="C1" s="35"/>
      <c r="D1" s="35"/>
      <c r="E1" s="35"/>
      <c r="F1" s="35"/>
    </row>
    <row r="2" spans="1:6" ht="22.5" customHeight="1">
      <c r="A2" s="36" t="s">
        <v>50</v>
      </c>
      <c r="B2" s="36"/>
      <c r="C2" s="36"/>
      <c r="D2" s="36"/>
      <c r="E2" s="36"/>
      <c r="F2" s="36"/>
    </row>
    <row r="3" spans="1:6" ht="22.5" customHeight="1">
      <c r="A3" s="3"/>
      <c r="B3" s="10"/>
      <c r="C3" s="10"/>
      <c r="D3" s="10"/>
      <c r="F3" s="10"/>
    </row>
    <row r="4" spans="1:6" ht="22.5" customHeight="1">
      <c r="A4" s="37" t="s">
        <v>41</v>
      </c>
      <c r="B4" s="37"/>
      <c r="C4" s="37"/>
      <c r="D4" s="37"/>
      <c r="E4" s="37"/>
      <c r="F4" s="37"/>
    </row>
    <row r="5" spans="1:6" ht="22.5" customHeight="1" thickBot="1">
      <c r="A5" s="4"/>
      <c r="B5" s="10"/>
      <c r="C5" s="10"/>
      <c r="D5" s="10"/>
      <c r="E5" s="10"/>
      <c r="F5" s="4" t="s">
        <v>0</v>
      </c>
    </row>
    <row r="6" spans="1:6" ht="35.25" customHeight="1" thickTop="1">
      <c r="A6" s="38" t="s">
        <v>33</v>
      </c>
      <c r="B6" s="5" t="s">
        <v>1</v>
      </c>
      <c r="C6" s="5" t="s">
        <v>2</v>
      </c>
      <c r="D6" s="5" t="s">
        <v>51</v>
      </c>
      <c r="E6" s="11" t="s">
        <v>52</v>
      </c>
      <c r="F6" s="27" t="s">
        <v>3</v>
      </c>
    </row>
    <row r="7" spans="1:6" ht="35.25" customHeight="1">
      <c r="A7" s="39"/>
      <c r="B7" s="9" t="s">
        <v>34</v>
      </c>
      <c r="C7" s="13">
        <v>218776000</v>
      </c>
      <c r="D7" s="14">
        <v>120732000</v>
      </c>
      <c r="E7" s="15">
        <f t="shared" ref="E7:E12" si="0">F7-D7</f>
        <v>98044000</v>
      </c>
      <c r="F7" s="28">
        <v>218776000</v>
      </c>
    </row>
    <row r="8" spans="1:6" ht="35.25" customHeight="1">
      <c r="A8" s="39"/>
      <c r="B8" s="9" t="s">
        <v>35</v>
      </c>
      <c r="C8" s="13">
        <v>6000</v>
      </c>
      <c r="D8" s="14">
        <v>2530</v>
      </c>
      <c r="E8" s="15">
        <f t="shared" si="0"/>
        <v>0</v>
      </c>
      <c r="F8" s="28">
        <v>2530</v>
      </c>
    </row>
    <row r="9" spans="1:6" ht="35.25" customHeight="1">
      <c r="A9" s="39"/>
      <c r="B9" s="9" t="s">
        <v>4</v>
      </c>
      <c r="C9" s="13">
        <v>630000</v>
      </c>
      <c r="D9" s="14">
        <v>1396890</v>
      </c>
      <c r="E9" s="15">
        <f t="shared" si="0"/>
        <v>627527</v>
      </c>
      <c r="F9" s="28">
        <v>2024417</v>
      </c>
    </row>
    <row r="10" spans="1:6" ht="35.25" customHeight="1">
      <c r="A10" s="39"/>
      <c r="B10" s="9" t="s">
        <v>48</v>
      </c>
      <c r="C10" s="13">
        <v>109699000</v>
      </c>
      <c r="D10" s="14">
        <v>52800000</v>
      </c>
      <c r="E10" s="15">
        <f t="shared" si="0"/>
        <v>56899000</v>
      </c>
      <c r="F10" s="28">
        <v>109699000</v>
      </c>
    </row>
    <row r="11" spans="1:6" ht="35.25" customHeight="1">
      <c r="A11" s="39"/>
      <c r="B11" s="9" t="s">
        <v>5</v>
      </c>
      <c r="C11" s="13">
        <v>56968000</v>
      </c>
      <c r="D11" s="14">
        <v>56967755</v>
      </c>
      <c r="E11" s="15">
        <f t="shared" si="0"/>
        <v>0</v>
      </c>
      <c r="F11" s="28">
        <v>56967755</v>
      </c>
    </row>
    <row r="12" spans="1:6" ht="35.25" customHeight="1">
      <c r="A12" s="39"/>
      <c r="B12" s="9" t="s">
        <v>6</v>
      </c>
      <c r="C12" s="13">
        <v>56000</v>
      </c>
      <c r="D12" s="14">
        <v>164025</v>
      </c>
      <c r="E12" s="15">
        <f t="shared" si="0"/>
        <v>64735</v>
      </c>
      <c r="F12" s="28">
        <v>228760</v>
      </c>
    </row>
    <row r="13" spans="1:6" ht="35.25" customHeight="1" thickBot="1">
      <c r="A13" s="40"/>
      <c r="B13" s="9" t="s">
        <v>55</v>
      </c>
      <c r="C13" s="13">
        <v>16000000</v>
      </c>
      <c r="D13" s="14">
        <v>0</v>
      </c>
      <c r="E13" s="15">
        <f t="shared" ref="E13" si="1">F13-D13</f>
        <v>0</v>
      </c>
      <c r="F13" s="28">
        <v>0</v>
      </c>
    </row>
    <row r="14" spans="1:6" ht="35.25" customHeight="1" thickTop="1" thickBot="1">
      <c r="A14" s="41"/>
      <c r="B14" s="23" t="s">
        <v>7</v>
      </c>
      <c r="C14" s="24">
        <f>SUM(C7:C13)</f>
        <v>402135000</v>
      </c>
      <c r="D14" s="24">
        <f t="shared" ref="D14:F14" si="2">SUM(D7:D13)</f>
        <v>232063200</v>
      </c>
      <c r="E14" s="25">
        <f t="shared" si="2"/>
        <v>155635262</v>
      </c>
      <c r="F14" s="26">
        <f t="shared" si="2"/>
        <v>387698462</v>
      </c>
    </row>
    <row r="15" spans="1:6" ht="35.25" customHeight="1" thickTop="1" thickBot="1">
      <c r="A15" s="3"/>
      <c r="B15" s="10"/>
      <c r="C15" s="10"/>
      <c r="D15" s="10"/>
      <c r="E15" s="10"/>
      <c r="F15" s="10"/>
    </row>
    <row r="16" spans="1:6" ht="35.25" customHeight="1" thickTop="1">
      <c r="A16" s="42" t="s">
        <v>36</v>
      </c>
      <c r="B16" s="5" t="s">
        <v>1</v>
      </c>
      <c r="C16" s="5" t="s">
        <v>2</v>
      </c>
      <c r="D16" s="5" t="s">
        <v>53</v>
      </c>
      <c r="E16" s="11" t="s">
        <v>54</v>
      </c>
      <c r="F16" s="27" t="s">
        <v>8</v>
      </c>
    </row>
    <row r="17" spans="1:6" ht="35.25" customHeight="1">
      <c r="A17" s="43"/>
      <c r="B17" s="9" t="s">
        <v>9</v>
      </c>
      <c r="C17" s="13">
        <v>400000</v>
      </c>
      <c r="D17" s="14">
        <v>16000</v>
      </c>
      <c r="E17" s="15">
        <f>F17-D17</f>
        <v>369000</v>
      </c>
      <c r="F17" s="28">
        <v>385000</v>
      </c>
    </row>
    <row r="18" spans="1:6" ht="35.25" customHeight="1">
      <c r="A18" s="43"/>
      <c r="B18" s="9" t="s">
        <v>10</v>
      </c>
      <c r="C18" s="13">
        <v>41525000</v>
      </c>
      <c r="D18" s="14">
        <v>12943207</v>
      </c>
      <c r="E18" s="15">
        <f t="shared" ref="E18:E21" si="3">F18-D18</f>
        <v>17684128</v>
      </c>
      <c r="F18" s="28">
        <v>30627335</v>
      </c>
    </row>
    <row r="19" spans="1:6" ht="35.25" customHeight="1">
      <c r="A19" s="43"/>
      <c r="B19" s="9" t="s">
        <v>11</v>
      </c>
      <c r="C19" s="13">
        <v>349961000</v>
      </c>
      <c r="D19" s="14">
        <v>127137510</v>
      </c>
      <c r="E19" s="15">
        <f t="shared" si="3"/>
        <v>103939881</v>
      </c>
      <c r="F19" s="28">
        <v>231077391</v>
      </c>
    </row>
    <row r="20" spans="1:6" ht="35.25" customHeight="1">
      <c r="A20" s="43"/>
      <c r="B20" s="9" t="s">
        <v>12</v>
      </c>
      <c r="C20" s="13">
        <v>4402000</v>
      </c>
      <c r="D20" s="14">
        <v>2202153</v>
      </c>
      <c r="E20" s="15">
        <f t="shared" si="3"/>
        <v>2199639</v>
      </c>
      <c r="F20" s="28">
        <v>4401792</v>
      </c>
    </row>
    <row r="21" spans="1:6" ht="35.25" customHeight="1" thickBot="1">
      <c r="A21" s="43"/>
      <c r="B21" s="12" t="s">
        <v>13</v>
      </c>
      <c r="C21" s="16">
        <v>5847000</v>
      </c>
      <c r="D21" s="17">
        <v>0</v>
      </c>
      <c r="E21" s="29">
        <f t="shared" si="3"/>
        <v>0</v>
      </c>
      <c r="F21" s="30">
        <v>0</v>
      </c>
    </row>
    <row r="22" spans="1:6" ht="35.25" customHeight="1" thickTop="1" thickBot="1">
      <c r="A22" s="44"/>
      <c r="B22" s="23" t="s">
        <v>7</v>
      </c>
      <c r="C22" s="24">
        <f>SUM(C17:C21)</f>
        <v>402135000</v>
      </c>
      <c r="D22" s="32">
        <f>SUM(D17:D21)</f>
        <v>142298870</v>
      </c>
      <c r="E22" s="33">
        <f>SUM(E17:E21)</f>
        <v>124192648</v>
      </c>
      <c r="F22" s="31">
        <f>SUM(F17:F21)</f>
        <v>266491518</v>
      </c>
    </row>
    <row r="23" spans="1:6" ht="14.25" thickTop="1"/>
    <row r="24" spans="1:6">
      <c r="A24" s="34" t="s">
        <v>47</v>
      </c>
      <c r="B24" s="34"/>
      <c r="C24" s="34"/>
      <c r="D24" s="34"/>
      <c r="E24" s="34"/>
      <c r="F24" s="34"/>
    </row>
    <row r="25" spans="1:6">
      <c r="A25" s="34"/>
      <c r="B25" s="34"/>
      <c r="C25" s="34"/>
      <c r="D25" s="34"/>
      <c r="E25" s="34"/>
      <c r="F25" s="34"/>
    </row>
  </sheetData>
  <mergeCells count="6">
    <mergeCell ref="A24:F25"/>
    <mergeCell ref="A1:F1"/>
    <mergeCell ref="A2:F2"/>
    <mergeCell ref="A4:F4"/>
    <mergeCell ref="A6:A14"/>
    <mergeCell ref="A16:A22"/>
  </mergeCells>
  <phoneticPr fontId="4"/>
  <dataValidations count="1">
    <dataValidation imeMode="halfAlpha" allowBlank="1" showInputMessage="1" showErrorMessage="1" sqref="C17:E21 C7:E13" xr:uid="{00000000-0002-0000-0000-000000000000}"/>
  </dataValidations>
  <printOptions horizontalCentered="1"/>
  <pageMargins left="0.78740157480314965" right="0.39370078740157483" top="0.98425196850393704" bottom="0.59055118110236227" header="0.51181102362204722" footer="0.27559055118110237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26"/>
  <sheetViews>
    <sheetView tabSelected="1" topLeftCell="A4" zoomScaleNormal="100" workbookViewId="0">
      <selection activeCell="I23" sqref="I23:J23"/>
    </sheetView>
  </sheetViews>
  <sheetFormatPr defaultColWidth="6.625" defaultRowHeight="13.5"/>
  <cols>
    <col min="1" max="1" width="11.875" customWidth="1"/>
    <col min="2" max="5" width="6.25" customWidth="1"/>
    <col min="8" max="8" width="6.25" customWidth="1"/>
    <col min="11" max="11" width="6.25" customWidth="1"/>
    <col min="14" max="14" width="6.25" customWidth="1"/>
  </cols>
  <sheetData>
    <row r="1" spans="1:14" ht="22.5" customHeight="1">
      <c r="A1" s="37" t="s">
        <v>42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</row>
    <row r="2" spans="1:14" ht="22.5" customHeight="1">
      <c r="A2" s="3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ht="26.25" customHeight="1">
      <c r="A3" s="6" t="s">
        <v>44</v>
      </c>
      <c r="B3" s="6"/>
      <c r="C3" s="6"/>
      <c r="D3" s="6"/>
      <c r="E3" s="2"/>
      <c r="F3" s="2"/>
      <c r="G3" s="2"/>
      <c r="H3" s="2"/>
      <c r="I3" s="2"/>
      <c r="J3" s="2"/>
      <c r="K3" s="2"/>
      <c r="M3" s="2"/>
      <c r="N3" s="2"/>
    </row>
    <row r="4" spans="1:14" ht="22.5" customHeight="1">
      <c r="A4" s="4"/>
      <c r="B4" s="2"/>
      <c r="C4" s="2"/>
      <c r="D4" s="2"/>
      <c r="E4" s="2"/>
      <c r="F4" s="2"/>
      <c r="G4" s="2"/>
      <c r="H4" s="2"/>
      <c r="I4" s="2"/>
      <c r="J4" s="2"/>
      <c r="K4" s="2"/>
      <c r="L4" s="55" t="s">
        <v>0</v>
      </c>
      <c r="M4" s="55"/>
      <c r="N4" s="55"/>
    </row>
    <row r="5" spans="1:14" ht="43.5" customHeight="1">
      <c r="A5" s="49" t="s">
        <v>14</v>
      </c>
      <c r="B5" s="50" t="s">
        <v>56</v>
      </c>
      <c r="C5" s="51"/>
      <c r="D5" s="50" t="s">
        <v>56</v>
      </c>
      <c r="E5" s="52"/>
      <c r="F5" s="50" t="s">
        <v>57</v>
      </c>
      <c r="G5" s="51"/>
      <c r="H5" s="51"/>
      <c r="I5" s="51"/>
      <c r="J5" s="51"/>
      <c r="K5" s="52"/>
      <c r="L5" s="50" t="s">
        <v>15</v>
      </c>
      <c r="M5" s="51"/>
      <c r="N5" s="52"/>
    </row>
    <row r="6" spans="1:14" ht="43.5" customHeight="1">
      <c r="A6" s="49"/>
      <c r="B6" s="45" t="s">
        <v>39</v>
      </c>
      <c r="C6" s="46"/>
      <c r="D6" s="45" t="s">
        <v>58</v>
      </c>
      <c r="E6" s="46"/>
      <c r="F6" s="50" t="s">
        <v>38</v>
      </c>
      <c r="G6" s="52"/>
      <c r="H6" s="50" t="s">
        <v>37</v>
      </c>
      <c r="I6" s="52"/>
      <c r="J6" s="50" t="s">
        <v>16</v>
      </c>
      <c r="K6" s="52"/>
      <c r="L6" s="50" t="s">
        <v>40</v>
      </c>
      <c r="M6" s="53"/>
      <c r="N6" s="54"/>
    </row>
    <row r="7" spans="1:14" ht="48.75" customHeight="1">
      <c r="A7" s="5" t="s">
        <v>17</v>
      </c>
      <c r="B7" s="62">
        <v>25704000</v>
      </c>
      <c r="C7" s="63"/>
      <c r="D7" s="47">
        <v>0</v>
      </c>
      <c r="E7" s="48"/>
      <c r="F7" s="60">
        <v>2174000</v>
      </c>
      <c r="G7" s="61"/>
      <c r="H7" s="60">
        <v>25639</v>
      </c>
      <c r="I7" s="61"/>
      <c r="J7" s="56">
        <f>SUM(F7:I7)</f>
        <v>2199639</v>
      </c>
      <c r="K7" s="58"/>
      <c r="L7" s="56">
        <f>B7+D7-F7</f>
        <v>23530000</v>
      </c>
      <c r="M7" s="57"/>
      <c r="N7" s="58"/>
    </row>
    <row r="8" spans="1:14" ht="22.5" customHeight="1">
      <c r="A8" s="3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</row>
    <row r="9" spans="1:14" ht="26.25" customHeight="1">
      <c r="A9" s="6" t="s">
        <v>45</v>
      </c>
      <c r="B9" s="6"/>
      <c r="C9" s="6"/>
      <c r="D9" s="6"/>
      <c r="E9" s="7"/>
      <c r="F9" s="2"/>
      <c r="G9" s="2"/>
      <c r="H9" s="2"/>
      <c r="I9" s="2"/>
      <c r="J9" s="2"/>
      <c r="K9" s="2"/>
      <c r="L9" s="2"/>
      <c r="M9" s="2"/>
      <c r="N9" s="2"/>
    </row>
    <row r="10" spans="1:14" ht="22.5" customHeight="1">
      <c r="A10" s="4"/>
      <c r="B10" s="2"/>
      <c r="C10" s="2"/>
      <c r="D10" s="2"/>
      <c r="E10" s="2"/>
      <c r="F10" s="2"/>
      <c r="G10" s="2"/>
      <c r="H10" s="2"/>
      <c r="I10" s="2"/>
      <c r="J10" s="2"/>
      <c r="K10" s="2"/>
      <c r="L10" s="18"/>
      <c r="M10" s="18"/>
      <c r="N10" s="18"/>
    </row>
    <row r="11" spans="1:14" ht="30" customHeight="1">
      <c r="A11" s="59" t="s">
        <v>18</v>
      </c>
      <c r="B11" s="59"/>
      <c r="C11" s="59" t="s">
        <v>19</v>
      </c>
      <c r="D11" s="59"/>
      <c r="E11" s="59"/>
      <c r="F11" s="59" t="s">
        <v>20</v>
      </c>
      <c r="G11" s="59"/>
      <c r="H11" s="59"/>
      <c r="I11" s="59" t="s">
        <v>21</v>
      </c>
      <c r="J11" s="59"/>
      <c r="K11" s="59"/>
      <c r="L11" s="59" t="s">
        <v>22</v>
      </c>
      <c r="M11" s="59"/>
      <c r="N11" s="59"/>
    </row>
    <row r="12" spans="1:14" ht="45" customHeight="1">
      <c r="A12" s="74"/>
      <c r="B12" s="74"/>
      <c r="C12" s="73"/>
      <c r="D12" s="73"/>
      <c r="E12" s="73"/>
      <c r="F12" s="59"/>
      <c r="G12" s="59"/>
      <c r="H12" s="59"/>
      <c r="I12" s="74"/>
      <c r="J12" s="74"/>
      <c r="K12" s="74"/>
      <c r="L12" s="74"/>
      <c r="M12" s="74"/>
      <c r="N12" s="74"/>
    </row>
    <row r="13" spans="1:14" ht="22.5" customHeight="1">
      <c r="A13" s="3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</row>
    <row r="14" spans="1:14" ht="22.5" customHeight="1">
      <c r="A14" s="3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</row>
    <row r="15" spans="1:14" ht="22.5" customHeight="1">
      <c r="A15" s="2"/>
      <c r="B15" s="2"/>
      <c r="C15" s="2"/>
      <c r="D15" s="2"/>
      <c r="E15" s="2"/>
      <c r="F15" s="2"/>
      <c r="G15" s="2"/>
      <c r="H15" s="2"/>
      <c r="J15" s="2"/>
      <c r="K15" s="2"/>
      <c r="L15" s="2"/>
      <c r="M15" s="2"/>
      <c r="N15" s="2"/>
    </row>
    <row r="16" spans="1:14" ht="22.5" customHeight="1">
      <c r="A16" s="37" t="s">
        <v>43</v>
      </c>
      <c r="B16" s="37"/>
      <c r="C16" s="37"/>
      <c r="D16" s="37"/>
      <c r="E16" s="37"/>
      <c r="F16" s="37"/>
      <c r="G16" s="37"/>
      <c r="H16" s="37"/>
      <c r="I16" s="37"/>
      <c r="J16" s="6"/>
      <c r="K16" s="2"/>
      <c r="L16" s="2"/>
      <c r="M16" s="2"/>
      <c r="N16" s="2"/>
    </row>
    <row r="17" spans="1:14" ht="22.5" customHeight="1">
      <c r="A17" s="1"/>
      <c r="B17" s="8"/>
      <c r="C17" s="8"/>
      <c r="D17" s="8"/>
      <c r="E17" s="8"/>
      <c r="F17" s="8"/>
      <c r="G17" s="8"/>
      <c r="H17" s="8"/>
      <c r="I17" s="8"/>
      <c r="J17" s="8"/>
      <c r="K17" s="2"/>
      <c r="L17" s="2"/>
      <c r="M17" s="2"/>
      <c r="N17" s="2"/>
    </row>
    <row r="18" spans="1:14" ht="30" customHeight="1">
      <c r="A18" s="50" t="s">
        <v>23</v>
      </c>
      <c r="B18" s="51"/>
      <c r="C18" s="51"/>
      <c r="D18" s="51"/>
      <c r="E18" s="52"/>
      <c r="F18" s="64" t="s">
        <v>27</v>
      </c>
      <c r="G18" s="64"/>
      <c r="H18" s="65"/>
      <c r="I18" s="77" t="s">
        <v>32</v>
      </c>
      <c r="J18" s="77"/>
      <c r="K18" s="77"/>
      <c r="L18" s="77" t="s">
        <v>24</v>
      </c>
      <c r="M18" s="77"/>
      <c r="N18" s="77"/>
    </row>
    <row r="19" spans="1:14" ht="30" customHeight="1">
      <c r="A19" s="66" t="s">
        <v>28</v>
      </c>
      <c r="B19" s="65"/>
      <c r="C19" s="81" t="s">
        <v>30</v>
      </c>
      <c r="D19" s="82"/>
      <c r="E19" s="83"/>
      <c r="F19" s="71">
        <v>94650.78</v>
      </c>
      <c r="G19" s="72"/>
      <c r="H19" s="19" t="s">
        <v>46</v>
      </c>
      <c r="I19" s="71">
        <v>0</v>
      </c>
      <c r="J19" s="72"/>
      <c r="K19" s="19" t="s">
        <v>46</v>
      </c>
      <c r="L19" s="71">
        <f>F19+I19</f>
        <v>94650.78</v>
      </c>
      <c r="M19" s="72"/>
      <c r="N19" s="19" t="s">
        <v>46</v>
      </c>
    </row>
    <row r="20" spans="1:14" ht="30" customHeight="1">
      <c r="A20" s="67"/>
      <c r="B20" s="68"/>
      <c r="C20" s="78" t="s">
        <v>31</v>
      </c>
      <c r="D20" s="79"/>
      <c r="E20" s="80"/>
      <c r="F20" s="69">
        <v>17424.23</v>
      </c>
      <c r="G20" s="70"/>
      <c r="H20" s="20" t="s">
        <v>46</v>
      </c>
      <c r="I20" s="69">
        <v>0</v>
      </c>
      <c r="J20" s="70"/>
      <c r="K20" s="20" t="s">
        <v>46</v>
      </c>
      <c r="L20" s="69">
        <f>F20+I20</f>
        <v>17424.23</v>
      </c>
      <c r="M20" s="70"/>
      <c r="N20" s="20" t="s">
        <v>46</v>
      </c>
    </row>
    <row r="21" spans="1:14" ht="30" customHeight="1">
      <c r="A21" s="66" t="s">
        <v>29</v>
      </c>
      <c r="B21" s="65"/>
      <c r="C21" s="81" t="s">
        <v>30</v>
      </c>
      <c r="D21" s="82"/>
      <c r="E21" s="83"/>
      <c r="F21" s="71">
        <v>544.46</v>
      </c>
      <c r="G21" s="72"/>
      <c r="H21" s="21" t="s">
        <v>46</v>
      </c>
      <c r="I21" s="71">
        <v>0</v>
      </c>
      <c r="J21" s="72"/>
      <c r="K21" s="19" t="s">
        <v>46</v>
      </c>
      <c r="L21" s="71">
        <f>F21+I21</f>
        <v>544.46</v>
      </c>
      <c r="M21" s="72"/>
      <c r="N21" s="19" t="s">
        <v>46</v>
      </c>
    </row>
    <row r="22" spans="1:14" ht="30" customHeight="1">
      <c r="A22" s="67"/>
      <c r="B22" s="68"/>
      <c r="C22" s="78" t="s">
        <v>31</v>
      </c>
      <c r="D22" s="79"/>
      <c r="E22" s="80"/>
      <c r="F22" s="69">
        <v>7348.84</v>
      </c>
      <c r="G22" s="70"/>
      <c r="H22" s="20" t="s">
        <v>46</v>
      </c>
      <c r="I22" s="69">
        <v>-5031.2700000000004</v>
      </c>
      <c r="J22" s="70"/>
      <c r="K22" s="20" t="s">
        <v>46</v>
      </c>
      <c r="L22" s="69">
        <f>F22+I22</f>
        <v>2317.5699999999997</v>
      </c>
      <c r="M22" s="70"/>
      <c r="N22" s="20" t="s">
        <v>46</v>
      </c>
    </row>
    <row r="23" spans="1:14" ht="60" customHeight="1">
      <c r="A23" s="50" t="s">
        <v>25</v>
      </c>
      <c r="B23" s="52"/>
      <c r="C23" s="50" t="s">
        <v>26</v>
      </c>
      <c r="D23" s="51"/>
      <c r="E23" s="52"/>
      <c r="F23" s="84">
        <v>183695000</v>
      </c>
      <c r="G23" s="85"/>
      <c r="H23" s="22" t="s">
        <v>59</v>
      </c>
      <c r="I23" s="86">
        <f>L23-F23</f>
        <v>-25110946</v>
      </c>
      <c r="J23" s="87"/>
      <c r="K23" s="22" t="s">
        <v>59</v>
      </c>
      <c r="L23" s="75">
        <v>158584054</v>
      </c>
      <c r="M23" s="76"/>
      <c r="N23" s="22" t="s">
        <v>59</v>
      </c>
    </row>
    <row r="24" spans="1:14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</row>
    <row r="25" spans="1:14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4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</row>
  </sheetData>
  <mergeCells count="57">
    <mergeCell ref="L18:N18"/>
    <mergeCell ref="I18:K18"/>
    <mergeCell ref="C23:E23"/>
    <mergeCell ref="C22:E22"/>
    <mergeCell ref="C21:E21"/>
    <mergeCell ref="C20:E20"/>
    <mergeCell ref="C19:E19"/>
    <mergeCell ref="F19:G19"/>
    <mergeCell ref="F23:G23"/>
    <mergeCell ref="I19:J19"/>
    <mergeCell ref="I20:J20"/>
    <mergeCell ref="I21:J21"/>
    <mergeCell ref="I22:J22"/>
    <mergeCell ref="I23:J23"/>
    <mergeCell ref="L19:M19"/>
    <mergeCell ref="L21:M21"/>
    <mergeCell ref="L22:M22"/>
    <mergeCell ref="L23:M23"/>
    <mergeCell ref="A23:B23"/>
    <mergeCell ref="L20:M20"/>
    <mergeCell ref="F22:G22"/>
    <mergeCell ref="C12:E12"/>
    <mergeCell ref="A12:B12"/>
    <mergeCell ref="I12:K12"/>
    <mergeCell ref="L12:N12"/>
    <mergeCell ref="F12:H12"/>
    <mergeCell ref="A16:I16"/>
    <mergeCell ref="F18:H18"/>
    <mergeCell ref="A19:B20"/>
    <mergeCell ref="A21:B22"/>
    <mergeCell ref="A18:E18"/>
    <mergeCell ref="F20:G20"/>
    <mergeCell ref="F21:G21"/>
    <mergeCell ref="I11:K11"/>
    <mergeCell ref="L11:N11"/>
    <mergeCell ref="A11:B11"/>
    <mergeCell ref="J7:K7"/>
    <mergeCell ref="C11:E11"/>
    <mergeCell ref="F11:H11"/>
    <mergeCell ref="F7:G7"/>
    <mergeCell ref="H7:I7"/>
    <mergeCell ref="B7:C7"/>
    <mergeCell ref="D6:E6"/>
    <mergeCell ref="D7:E7"/>
    <mergeCell ref="A5:A6"/>
    <mergeCell ref="A1:N1"/>
    <mergeCell ref="F5:K5"/>
    <mergeCell ref="F6:G6"/>
    <mergeCell ref="L5:N5"/>
    <mergeCell ref="L6:N6"/>
    <mergeCell ref="B6:C6"/>
    <mergeCell ref="B5:C5"/>
    <mergeCell ref="D5:E5"/>
    <mergeCell ref="L4:N4"/>
    <mergeCell ref="J6:K6"/>
    <mergeCell ref="H6:I6"/>
    <mergeCell ref="L7:N7"/>
  </mergeCells>
  <phoneticPr fontId="4"/>
  <dataValidations count="1">
    <dataValidation imeMode="halfAlpha" allowBlank="1" showInputMessage="1" showErrorMessage="1" sqref="F19:G23 I19:J23 L19:M23" xr:uid="{97C28A8D-65CB-4B1F-B3CE-A86706B9298C}"/>
  </dataValidations>
  <printOptions horizontalCentered="1"/>
  <pageMargins left="0.59055118110236227" right="0.39370078740157483" top="0.98425196850393704" bottom="0.78740157480314965" header="0.51181102362204722" footer="0.51181102362204722"/>
  <pageSetup paperSize="9" scale="97" fitToHeight="0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第１表</vt:lpstr>
      <vt:lpstr>第２,３表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 </cp:lastModifiedBy>
  <cp:lastPrinted>2026-06-14T23:47:13Z</cp:lastPrinted>
  <dcterms:created xsi:type="dcterms:W3CDTF">2007-06-17T09:03:49Z</dcterms:created>
  <dcterms:modified xsi:type="dcterms:W3CDTF">2026-06-14T23:49:31Z</dcterms:modified>
</cp:coreProperties>
</file>